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/>
  <c r="P25"/>
  <c r="P24"/>
  <c r="P23"/>
  <c r="P22"/>
  <c r="P21"/>
  <c r="P20"/>
  <c r="P18"/>
  <c r="P19"/>
  <c r="P17"/>
  <c r="P16"/>
  <c r="P15"/>
  <c r="P14"/>
  <c r="P13"/>
  <c r="P12"/>
  <c r="P11"/>
  <c r="P10"/>
  <c r="P9"/>
  <c r="P8"/>
  <c r="P7"/>
  <c r="P6"/>
  <c r="P5"/>
  <c r="P4" l="1"/>
  <c r="P3"/>
</calcChain>
</file>

<file path=xl/sharedStrings.xml><?xml version="1.0" encoding="utf-8"?>
<sst xmlns="http://schemas.openxmlformats.org/spreadsheetml/2006/main" count="233" uniqueCount="76">
  <si>
    <t>osobowy</t>
  </si>
  <si>
    <t>Hyundai i20</t>
  </si>
  <si>
    <t>CLASSIC PLUS</t>
  </si>
  <si>
    <t>WA84301</t>
  </si>
  <si>
    <t>egzaminacyjny</t>
  </si>
  <si>
    <t>511 kg</t>
  </si>
  <si>
    <t>NLHB251BAGZ041219</t>
  </si>
  <si>
    <t>WA84302</t>
  </si>
  <si>
    <t>15.04.2015</t>
  </si>
  <si>
    <t>NLHB251BAGZ039671</t>
  </si>
  <si>
    <t>WA84303</t>
  </si>
  <si>
    <t>NLHB215BAFZ035149</t>
  </si>
  <si>
    <t>WA84304</t>
  </si>
  <si>
    <t>NLHB215BAGZ042025</t>
  </si>
  <si>
    <t>WA84305</t>
  </si>
  <si>
    <t>NLHB251BAGZ040420</t>
  </si>
  <si>
    <t>WA84306</t>
  </si>
  <si>
    <t>NLHB251BAFZ035148</t>
  </si>
  <si>
    <t>WA84307</t>
  </si>
  <si>
    <t>NLHB215BAGZ039431</t>
  </si>
  <si>
    <t>WA84308</t>
  </si>
  <si>
    <t>NLHB251BAGZ040752</t>
  </si>
  <si>
    <t>WA84309</t>
  </si>
  <si>
    <t>17.04.2015</t>
  </si>
  <si>
    <t>NLHB251BAFZ035150</t>
  </si>
  <si>
    <t>WA84310</t>
  </si>
  <si>
    <t>NLHB251BAFZ034309</t>
  </si>
  <si>
    <t>WA84311</t>
  </si>
  <si>
    <t>NLHB251BAGZ041675</t>
  </si>
  <si>
    <t>WA84312</t>
  </si>
  <si>
    <t>NLHB251BAGZ040795</t>
  </si>
  <si>
    <t>WA84314</t>
  </si>
  <si>
    <t>NLHB251BAGZ041672</t>
  </si>
  <si>
    <t>WA84315</t>
  </si>
  <si>
    <t>22.04.2015</t>
  </si>
  <si>
    <t>NLHB251BAGZ042024</t>
  </si>
  <si>
    <t>WA84316</t>
  </si>
  <si>
    <t>NLHB251BAGZ040655</t>
  </si>
  <si>
    <t>WA84317</t>
  </si>
  <si>
    <t>NLHB251BAFZ035147</t>
  </si>
  <si>
    <t>WA84318</t>
  </si>
  <si>
    <t>NLHB251BAGZ039792</t>
  </si>
  <si>
    <t>WA84319</t>
  </si>
  <si>
    <t>NLHB251BAGZ042308</t>
  </si>
  <si>
    <t>WA84320</t>
  </si>
  <si>
    <t>NLHB251BAGZ040753</t>
  </si>
  <si>
    <t>WA84321</t>
  </si>
  <si>
    <t>NLHB251BAFZ034308</t>
  </si>
  <si>
    <t>WA84322</t>
  </si>
  <si>
    <t>NLHB251BAFZ034768</t>
  </si>
  <si>
    <t>WA84323</t>
  </si>
  <si>
    <t>NLHB251BAGZ040794</t>
  </si>
  <si>
    <t>WA84324</t>
  </si>
  <si>
    <t>NLHB251BAFZ034623</t>
  </si>
  <si>
    <t>WA84325</t>
  </si>
  <si>
    <t>NLHB251BAGZ040793</t>
  </si>
  <si>
    <t>LP</t>
  </si>
  <si>
    <t>Rodzaj
pojazdu</t>
  </si>
  <si>
    <t>MARKA</t>
  </si>
  <si>
    <t>MODEL</t>
  </si>
  <si>
    <t>NR REJ.</t>
  </si>
  <si>
    <t>data I rejestracji</t>
  </si>
  <si>
    <t>moc kW</t>
  </si>
  <si>
    <t>pojemność</t>
  </si>
  <si>
    <t>przeznaczenie</t>
  </si>
  <si>
    <t>dop ład</t>
  </si>
  <si>
    <t>liczba
miejsc</t>
  </si>
  <si>
    <t>DMC kg</t>
  </si>
  <si>
    <t>przebieg
km</t>
  </si>
  <si>
    <t>zakres
ubezpieczenia</t>
  </si>
  <si>
    <t>suma 
ubezpieczenia</t>
  </si>
  <si>
    <t>VIN</t>
  </si>
  <si>
    <t>okres 
ubezpieczenia do dnia</t>
  </si>
  <si>
    <t>OC/AC/NNW/ASS</t>
  </si>
  <si>
    <t>data 
prod.</t>
  </si>
  <si>
    <t>AT.26.2.2020BM                                                Pojazdy przeznaczone do sprzedaży                                                                                         Załącznik nr 6a do SIWZ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</si>
</sst>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4" fillId="0" borderId="1" xfId="1" applyFont="1" applyBorder="1"/>
    <xf numFmtId="164" fontId="5" fillId="0" borderId="1" xfId="0" applyNumberFormat="1" applyFont="1" applyFill="1" applyBorder="1"/>
    <xf numFmtId="14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4" fillId="2" borderId="1" xfId="1" applyFont="1" applyFill="1" applyBorder="1"/>
    <xf numFmtId="164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/>
    <xf numFmtId="0" fontId="4" fillId="0" borderId="1" xfId="1" applyFont="1" applyFill="1" applyBorder="1"/>
    <xf numFmtId="1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4" fillId="0" borderId="2" xfId="1" applyFont="1" applyBorder="1"/>
    <xf numFmtId="164" fontId="5" fillId="0" borderId="2" xfId="0" applyNumberFormat="1" applyFont="1" applyFill="1" applyBorder="1"/>
    <xf numFmtId="14" fontId="5" fillId="0" borderId="2" xfId="0" applyNumberFormat="1" applyFont="1" applyBorder="1"/>
    <xf numFmtId="0" fontId="5" fillId="0" borderId="2" xfId="0" applyFont="1" applyBorder="1"/>
    <xf numFmtId="0" fontId="0" fillId="0" borderId="1" xfId="0" applyBorder="1"/>
    <xf numFmtId="0" fontId="6" fillId="3" borderId="1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9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S11" sqref="S11"/>
    </sheetView>
  </sheetViews>
  <sheetFormatPr defaultRowHeight="14.25"/>
  <cols>
    <col min="1" max="1" width="4.125" customWidth="1"/>
    <col min="6" max="6" width="7.75" customWidth="1"/>
    <col min="7" max="7" width="11.875" customWidth="1"/>
    <col min="8" max="8" width="6.25" customWidth="1"/>
    <col min="10" max="10" width="10.75" customWidth="1"/>
    <col min="11" max="12" width="6.5" customWidth="1"/>
    <col min="15" max="15" width="13.25" customWidth="1"/>
    <col min="16" max="16" width="12.875" customWidth="1"/>
    <col min="17" max="17" width="13.25" customWidth="1"/>
    <col min="18" max="18" width="17.625" customWidth="1"/>
  </cols>
  <sheetData>
    <row r="1" spans="1:20" ht="15.75" thickBot="1">
      <c r="A1" s="47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20" s="38" customFormat="1" ht="69" customHeight="1" thickBot="1">
      <c r="A2" s="41" t="s">
        <v>56</v>
      </c>
      <c r="B2" s="42" t="s">
        <v>57</v>
      </c>
      <c r="C2" s="43" t="s">
        <v>58</v>
      </c>
      <c r="D2" s="43" t="s">
        <v>59</v>
      </c>
      <c r="E2" s="43" t="s">
        <v>60</v>
      </c>
      <c r="F2" s="42" t="s">
        <v>74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2" t="s">
        <v>66</v>
      </c>
      <c r="M2" s="43" t="s">
        <v>67</v>
      </c>
      <c r="N2" s="42" t="s">
        <v>68</v>
      </c>
      <c r="O2" s="42" t="s">
        <v>69</v>
      </c>
      <c r="P2" s="42" t="s">
        <v>70</v>
      </c>
      <c r="Q2" s="42" t="s">
        <v>72</v>
      </c>
      <c r="R2" s="44" t="s">
        <v>71</v>
      </c>
      <c r="S2" s="40"/>
      <c r="T2" s="39"/>
    </row>
    <row r="3" spans="1:20" s="12" customFormat="1" ht="12" customHeight="1">
      <c r="A3" s="26">
        <v>1</v>
      </c>
      <c r="B3" s="27" t="s">
        <v>0</v>
      </c>
      <c r="C3" s="27" t="s">
        <v>1</v>
      </c>
      <c r="D3" s="27" t="s">
        <v>2</v>
      </c>
      <c r="E3" s="28" t="s">
        <v>3</v>
      </c>
      <c r="F3" s="29">
        <v>2015</v>
      </c>
      <c r="G3" s="30">
        <v>42109</v>
      </c>
      <c r="H3" s="31">
        <v>55.2</v>
      </c>
      <c r="I3" s="32">
        <v>1248</v>
      </c>
      <c r="J3" s="29" t="s">
        <v>4</v>
      </c>
      <c r="K3" s="27" t="s">
        <v>5</v>
      </c>
      <c r="L3" s="27">
        <v>5</v>
      </c>
      <c r="M3" s="33">
        <v>1580</v>
      </c>
      <c r="N3" s="34">
        <v>48238</v>
      </c>
      <c r="O3" s="33" t="s">
        <v>73</v>
      </c>
      <c r="P3" s="35">
        <f>29837*0.95</f>
        <v>28345.149999999998</v>
      </c>
      <c r="Q3" s="36">
        <v>43935</v>
      </c>
      <c r="R3" s="37" t="s">
        <v>6</v>
      </c>
      <c r="S3" s="13"/>
      <c r="T3" s="13"/>
    </row>
    <row r="4" spans="1:20" s="12" customFormat="1" ht="12" customHeight="1">
      <c r="A4" s="1">
        <v>2</v>
      </c>
      <c r="B4" s="14" t="s">
        <v>0</v>
      </c>
      <c r="C4" s="14" t="s">
        <v>1</v>
      </c>
      <c r="D4" s="14" t="s">
        <v>2</v>
      </c>
      <c r="E4" s="15" t="s">
        <v>7</v>
      </c>
      <c r="F4" s="16">
        <v>2015</v>
      </c>
      <c r="G4" s="16" t="s">
        <v>8</v>
      </c>
      <c r="H4" s="16">
        <v>55.2</v>
      </c>
      <c r="I4" s="17">
        <v>1248</v>
      </c>
      <c r="J4" s="16" t="s">
        <v>4</v>
      </c>
      <c r="K4" s="14" t="s">
        <v>5</v>
      </c>
      <c r="L4" s="14">
        <v>5</v>
      </c>
      <c r="M4" s="18">
        <v>1580</v>
      </c>
      <c r="N4" s="19">
        <v>49827</v>
      </c>
      <c r="O4" s="18" t="s">
        <v>73</v>
      </c>
      <c r="P4" s="20">
        <f>29867*0.95</f>
        <v>28373.649999999998</v>
      </c>
      <c r="Q4" s="21">
        <v>43935</v>
      </c>
      <c r="R4" s="22" t="s">
        <v>9</v>
      </c>
      <c r="S4" s="13"/>
      <c r="T4" s="13"/>
    </row>
    <row r="5" spans="1:20" s="12" customFormat="1" ht="12" customHeight="1">
      <c r="A5" s="1">
        <v>3</v>
      </c>
      <c r="B5" s="2" t="s">
        <v>0</v>
      </c>
      <c r="C5" s="2" t="s">
        <v>1</v>
      </c>
      <c r="D5" s="2" t="s">
        <v>2</v>
      </c>
      <c r="E5" s="3" t="s">
        <v>10</v>
      </c>
      <c r="F5" s="4">
        <v>2015</v>
      </c>
      <c r="G5" s="5" t="s">
        <v>8</v>
      </c>
      <c r="H5" s="5">
        <v>55.2</v>
      </c>
      <c r="I5" s="6">
        <v>1248</v>
      </c>
      <c r="J5" s="4" t="s">
        <v>4</v>
      </c>
      <c r="K5" s="2" t="s">
        <v>5</v>
      </c>
      <c r="L5" s="2">
        <v>5</v>
      </c>
      <c r="M5" s="7">
        <v>1580</v>
      </c>
      <c r="N5" s="8">
        <v>42481</v>
      </c>
      <c r="O5" s="7" t="s">
        <v>73</v>
      </c>
      <c r="P5" s="9">
        <f>0.95*30207</f>
        <v>28696.649999999998</v>
      </c>
      <c r="Q5" s="10">
        <v>43935</v>
      </c>
      <c r="R5" s="11" t="s">
        <v>11</v>
      </c>
      <c r="S5" s="13"/>
      <c r="T5" s="13"/>
    </row>
    <row r="6" spans="1:20" s="12" customFormat="1" ht="12" customHeight="1">
      <c r="A6" s="1">
        <v>4</v>
      </c>
      <c r="B6" s="14" t="s">
        <v>0</v>
      </c>
      <c r="C6" s="14" t="s">
        <v>1</v>
      </c>
      <c r="D6" s="14" t="s">
        <v>2</v>
      </c>
      <c r="E6" s="15" t="s">
        <v>12</v>
      </c>
      <c r="F6" s="16">
        <v>2015</v>
      </c>
      <c r="G6" s="16" t="s">
        <v>8</v>
      </c>
      <c r="H6" s="16">
        <v>55.2</v>
      </c>
      <c r="I6" s="17">
        <v>1248</v>
      </c>
      <c r="J6" s="16" t="s">
        <v>4</v>
      </c>
      <c r="K6" s="14" t="s">
        <v>5</v>
      </c>
      <c r="L6" s="14">
        <v>5</v>
      </c>
      <c r="M6" s="18">
        <v>1580</v>
      </c>
      <c r="N6" s="19">
        <v>46704</v>
      </c>
      <c r="O6" s="18" t="s">
        <v>73</v>
      </c>
      <c r="P6" s="20">
        <f>0.95*30097</f>
        <v>28592.149999999998</v>
      </c>
      <c r="Q6" s="21">
        <v>43935</v>
      </c>
      <c r="R6" s="22" t="s">
        <v>13</v>
      </c>
      <c r="S6" s="13"/>
      <c r="T6" s="13"/>
    </row>
    <row r="7" spans="1:20" s="12" customFormat="1" ht="12" customHeight="1">
      <c r="A7" s="1">
        <v>5</v>
      </c>
      <c r="B7" s="2" t="s">
        <v>0</v>
      </c>
      <c r="C7" s="2" t="s">
        <v>1</v>
      </c>
      <c r="D7" s="2" t="s">
        <v>2</v>
      </c>
      <c r="E7" s="3" t="s">
        <v>14</v>
      </c>
      <c r="F7" s="4">
        <v>2015</v>
      </c>
      <c r="G7" s="5" t="s">
        <v>8</v>
      </c>
      <c r="H7" s="5">
        <v>55.2</v>
      </c>
      <c r="I7" s="6">
        <v>1248</v>
      </c>
      <c r="J7" s="4" t="s">
        <v>4</v>
      </c>
      <c r="K7" s="2" t="s">
        <v>5</v>
      </c>
      <c r="L7" s="2">
        <v>5</v>
      </c>
      <c r="M7" s="7">
        <v>1580</v>
      </c>
      <c r="N7" s="8">
        <v>47715</v>
      </c>
      <c r="O7" s="7" t="s">
        <v>73</v>
      </c>
      <c r="P7" s="9">
        <f>0.95*29797</f>
        <v>28307.149999999998</v>
      </c>
      <c r="Q7" s="10">
        <v>43935</v>
      </c>
      <c r="R7" s="11" t="s">
        <v>15</v>
      </c>
      <c r="S7" s="13"/>
      <c r="T7" s="13"/>
    </row>
    <row r="8" spans="1:20" s="12" customFormat="1" ht="12" customHeight="1">
      <c r="A8" s="1">
        <v>6</v>
      </c>
      <c r="B8" s="14" t="s">
        <v>0</v>
      </c>
      <c r="C8" s="14" t="s">
        <v>1</v>
      </c>
      <c r="D8" s="14" t="s">
        <v>2</v>
      </c>
      <c r="E8" s="15" t="s">
        <v>16</v>
      </c>
      <c r="F8" s="16">
        <v>2015</v>
      </c>
      <c r="G8" s="16" t="s">
        <v>8</v>
      </c>
      <c r="H8" s="16">
        <v>55.2</v>
      </c>
      <c r="I8" s="17">
        <v>1248</v>
      </c>
      <c r="J8" s="16" t="s">
        <v>4</v>
      </c>
      <c r="K8" s="14" t="s">
        <v>5</v>
      </c>
      <c r="L8" s="14">
        <v>5</v>
      </c>
      <c r="M8" s="18">
        <v>1580</v>
      </c>
      <c r="N8" s="19">
        <v>46447</v>
      </c>
      <c r="O8" s="18" t="s">
        <v>73</v>
      </c>
      <c r="P8" s="20">
        <f>0.95*29937</f>
        <v>28440.149999999998</v>
      </c>
      <c r="Q8" s="21">
        <v>43935</v>
      </c>
      <c r="R8" s="22" t="s">
        <v>17</v>
      </c>
      <c r="S8" s="13"/>
      <c r="T8" s="13"/>
    </row>
    <row r="9" spans="1:20" s="12" customFormat="1" ht="12" customHeight="1">
      <c r="A9" s="1">
        <v>7</v>
      </c>
      <c r="B9" s="2" t="s">
        <v>0</v>
      </c>
      <c r="C9" s="2" t="s">
        <v>1</v>
      </c>
      <c r="D9" s="2" t="s">
        <v>2</v>
      </c>
      <c r="E9" s="3" t="s">
        <v>18</v>
      </c>
      <c r="F9" s="4">
        <v>2015</v>
      </c>
      <c r="G9" s="5" t="s">
        <v>8</v>
      </c>
      <c r="H9" s="5">
        <v>55.2</v>
      </c>
      <c r="I9" s="6">
        <v>1248</v>
      </c>
      <c r="J9" s="4" t="s">
        <v>4</v>
      </c>
      <c r="K9" s="2" t="s">
        <v>5</v>
      </c>
      <c r="L9" s="2">
        <v>5</v>
      </c>
      <c r="M9" s="7">
        <v>1580</v>
      </c>
      <c r="N9" s="8">
        <v>43695</v>
      </c>
      <c r="O9" s="7" t="s">
        <v>73</v>
      </c>
      <c r="P9" s="9">
        <f>0.95*29577</f>
        <v>28098.149999999998</v>
      </c>
      <c r="Q9" s="10">
        <v>43935</v>
      </c>
      <c r="R9" s="11" t="s">
        <v>19</v>
      </c>
      <c r="S9" s="13"/>
      <c r="T9" s="13"/>
    </row>
    <row r="10" spans="1:20" s="12" customFormat="1" ht="12" customHeight="1">
      <c r="A10" s="1">
        <v>8</v>
      </c>
      <c r="B10" s="14" t="s">
        <v>0</v>
      </c>
      <c r="C10" s="14" t="s">
        <v>1</v>
      </c>
      <c r="D10" s="14" t="s">
        <v>2</v>
      </c>
      <c r="E10" s="15" t="s">
        <v>20</v>
      </c>
      <c r="F10" s="16">
        <v>2015</v>
      </c>
      <c r="G10" s="16" t="s">
        <v>8</v>
      </c>
      <c r="H10" s="16">
        <v>55.2</v>
      </c>
      <c r="I10" s="17">
        <v>1248</v>
      </c>
      <c r="J10" s="16" t="s">
        <v>4</v>
      </c>
      <c r="K10" s="14" t="s">
        <v>5</v>
      </c>
      <c r="L10" s="14">
        <v>5</v>
      </c>
      <c r="M10" s="18">
        <v>1580</v>
      </c>
      <c r="N10" s="19">
        <v>50479</v>
      </c>
      <c r="O10" s="18" t="s">
        <v>73</v>
      </c>
      <c r="P10" s="20">
        <f>0.95*29637</f>
        <v>28155.149999999998</v>
      </c>
      <c r="Q10" s="21">
        <v>43935</v>
      </c>
      <c r="R10" s="22" t="s">
        <v>21</v>
      </c>
      <c r="S10" s="13"/>
      <c r="T10" s="13"/>
    </row>
    <row r="11" spans="1:20" s="12" customFormat="1" ht="12" customHeight="1">
      <c r="A11" s="1">
        <v>9</v>
      </c>
      <c r="B11" s="2" t="s">
        <v>0</v>
      </c>
      <c r="C11" s="2" t="s">
        <v>1</v>
      </c>
      <c r="D11" s="2" t="s">
        <v>2</v>
      </c>
      <c r="E11" s="3" t="s">
        <v>22</v>
      </c>
      <c r="F11" s="4">
        <v>2015</v>
      </c>
      <c r="G11" s="5" t="s">
        <v>23</v>
      </c>
      <c r="H11" s="5">
        <v>55.2</v>
      </c>
      <c r="I11" s="6">
        <v>1248</v>
      </c>
      <c r="J11" s="4" t="s">
        <v>4</v>
      </c>
      <c r="K11" s="2" t="s">
        <v>5</v>
      </c>
      <c r="L11" s="2">
        <v>5</v>
      </c>
      <c r="M11" s="7">
        <v>1580</v>
      </c>
      <c r="N11" s="8">
        <v>48094</v>
      </c>
      <c r="O11" s="7" t="s">
        <v>73</v>
      </c>
      <c r="P11" s="9">
        <f>0.95*29867</f>
        <v>28373.649999999998</v>
      </c>
      <c r="Q11" s="10">
        <v>43937</v>
      </c>
      <c r="R11" s="11" t="s">
        <v>24</v>
      </c>
      <c r="S11" s="13"/>
      <c r="T11" s="13"/>
    </row>
    <row r="12" spans="1:20" s="12" customFormat="1" ht="12" customHeight="1">
      <c r="A12" s="1">
        <v>10</v>
      </c>
      <c r="B12" s="14" t="s">
        <v>0</v>
      </c>
      <c r="C12" s="14" t="s">
        <v>1</v>
      </c>
      <c r="D12" s="14" t="s">
        <v>2</v>
      </c>
      <c r="E12" s="15" t="s">
        <v>25</v>
      </c>
      <c r="F12" s="16">
        <v>2015</v>
      </c>
      <c r="G12" s="16" t="s">
        <v>23</v>
      </c>
      <c r="H12" s="16">
        <v>55.2</v>
      </c>
      <c r="I12" s="17">
        <v>1248</v>
      </c>
      <c r="J12" s="16" t="s">
        <v>4</v>
      </c>
      <c r="K12" s="14" t="s">
        <v>5</v>
      </c>
      <c r="L12" s="14">
        <v>5</v>
      </c>
      <c r="M12" s="18">
        <v>1580</v>
      </c>
      <c r="N12" s="19">
        <v>42346</v>
      </c>
      <c r="O12" s="18" t="s">
        <v>73</v>
      </c>
      <c r="P12" s="20">
        <f>0.95*30067</f>
        <v>28563.649999999998</v>
      </c>
      <c r="Q12" s="21">
        <v>43937</v>
      </c>
      <c r="R12" s="22" t="s">
        <v>26</v>
      </c>
      <c r="S12" s="13"/>
      <c r="T12" s="13"/>
    </row>
    <row r="13" spans="1:20" s="12" customFormat="1" ht="12" customHeight="1">
      <c r="A13" s="1">
        <v>11</v>
      </c>
      <c r="B13" s="2" t="s">
        <v>0</v>
      </c>
      <c r="C13" s="2" t="s">
        <v>1</v>
      </c>
      <c r="D13" s="2" t="s">
        <v>2</v>
      </c>
      <c r="E13" s="3" t="s">
        <v>27</v>
      </c>
      <c r="F13" s="4">
        <v>2015</v>
      </c>
      <c r="G13" s="5" t="s">
        <v>23</v>
      </c>
      <c r="H13" s="5">
        <v>55.2</v>
      </c>
      <c r="I13" s="6">
        <v>1248</v>
      </c>
      <c r="J13" s="4" t="s">
        <v>4</v>
      </c>
      <c r="K13" s="2" t="s">
        <v>5</v>
      </c>
      <c r="L13" s="2">
        <v>5</v>
      </c>
      <c r="M13" s="7">
        <v>1580</v>
      </c>
      <c r="N13" s="23">
        <v>39599</v>
      </c>
      <c r="O13" s="7" t="s">
        <v>73</v>
      </c>
      <c r="P13" s="9">
        <f>0.95*30377</f>
        <v>28858.149999999998</v>
      </c>
      <c r="Q13" s="10">
        <v>43937</v>
      </c>
      <c r="R13" s="11" t="s">
        <v>28</v>
      </c>
      <c r="S13" s="13"/>
      <c r="T13" s="13"/>
    </row>
    <row r="14" spans="1:20" s="12" customFormat="1" ht="12" customHeight="1">
      <c r="A14" s="1">
        <v>12</v>
      </c>
      <c r="B14" s="14" t="s">
        <v>0</v>
      </c>
      <c r="C14" s="14" t="s">
        <v>1</v>
      </c>
      <c r="D14" s="14" t="s">
        <v>2</v>
      </c>
      <c r="E14" s="15" t="s">
        <v>29</v>
      </c>
      <c r="F14" s="16">
        <v>2015</v>
      </c>
      <c r="G14" s="16" t="s">
        <v>23</v>
      </c>
      <c r="H14" s="16">
        <v>55.2</v>
      </c>
      <c r="I14" s="17">
        <v>1248</v>
      </c>
      <c r="J14" s="16" t="s">
        <v>4</v>
      </c>
      <c r="K14" s="14" t="s">
        <v>5</v>
      </c>
      <c r="L14" s="14">
        <v>5</v>
      </c>
      <c r="M14" s="18">
        <v>1580</v>
      </c>
      <c r="N14" s="19">
        <v>40166</v>
      </c>
      <c r="O14" s="18" t="s">
        <v>73</v>
      </c>
      <c r="P14" s="20">
        <f>0.95*30187</f>
        <v>28677.649999999998</v>
      </c>
      <c r="Q14" s="21">
        <v>43937</v>
      </c>
      <c r="R14" s="22" t="s">
        <v>30</v>
      </c>
      <c r="S14" s="13"/>
      <c r="T14" s="13"/>
    </row>
    <row r="15" spans="1:20" s="12" customFormat="1" ht="12" customHeight="1">
      <c r="A15" s="1">
        <v>13</v>
      </c>
      <c r="B15" s="14" t="s">
        <v>0</v>
      </c>
      <c r="C15" s="14" t="s">
        <v>1</v>
      </c>
      <c r="D15" s="14" t="s">
        <v>2</v>
      </c>
      <c r="E15" s="15" t="s">
        <v>31</v>
      </c>
      <c r="F15" s="16">
        <v>2015</v>
      </c>
      <c r="G15" s="16" t="s">
        <v>23</v>
      </c>
      <c r="H15" s="16">
        <v>55.2</v>
      </c>
      <c r="I15" s="17">
        <v>1248</v>
      </c>
      <c r="J15" s="16" t="s">
        <v>4</v>
      </c>
      <c r="K15" s="14" t="s">
        <v>5</v>
      </c>
      <c r="L15" s="14">
        <v>5</v>
      </c>
      <c r="M15" s="18">
        <v>1580</v>
      </c>
      <c r="N15" s="19">
        <v>32968</v>
      </c>
      <c r="O15" s="18" t="s">
        <v>73</v>
      </c>
      <c r="P15" s="20">
        <f>0.95*30697</f>
        <v>29162.149999999998</v>
      </c>
      <c r="Q15" s="21">
        <v>43937</v>
      </c>
      <c r="R15" s="22" t="s">
        <v>32</v>
      </c>
      <c r="S15" s="13"/>
      <c r="T15" s="13"/>
    </row>
    <row r="16" spans="1:20" s="12" customFormat="1" ht="12" customHeight="1">
      <c r="A16" s="1">
        <v>14</v>
      </c>
      <c r="B16" s="2" t="s">
        <v>0</v>
      </c>
      <c r="C16" s="2" t="s">
        <v>1</v>
      </c>
      <c r="D16" s="2" t="s">
        <v>2</v>
      </c>
      <c r="E16" s="3" t="s">
        <v>33</v>
      </c>
      <c r="F16" s="4">
        <v>2015</v>
      </c>
      <c r="G16" s="5" t="s">
        <v>34</v>
      </c>
      <c r="H16" s="5">
        <v>55.2</v>
      </c>
      <c r="I16" s="6">
        <v>1248</v>
      </c>
      <c r="J16" s="4" t="s">
        <v>4</v>
      </c>
      <c r="K16" s="2" t="s">
        <v>5</v>
      </c>
      <c r="L16" s="2">
        <v>5</v>
      </c>
      <c r="M16" s="7">
        <v>1580</v>
      </c>
      <c r="N16" s="8">
        <v>45033</v>
      </c>
      <c r="O16" s="7" t="s">
        <v>73</v>
      </c>
      <c r="P16" s="9">
        <f>0.95*29987</f>
        <v>28487.649999999998</v>
      </c>
      <c r="Q16" s="10">
        <v>43942</v>
      </c>
      <c r="R16" s="11" t="s">
        <v>35</v>
      </c>
      <c r="S16" s="13"/>
      <c r="T16" s="13"/>
    </row>
    <row r="17" spans="1:20" s="12" customFormat="1" ht="12" customHeight="1">
      <c r="A17" s="1">
        <v>15</v>
      </c>
      <c r="B17" s="14" t="s">
        <v>0</v>
      </c>
      <c r="C17" s="14" t="s">
        <v>1</v>
      </c>
      <c r="D17" s="14" t="s">
        <v>2</v>
      </c>
      <c r="E17" s="15" t="s">
        <v>36</v>
      </c>
      <c r="F17" s="16">
        <v>2015</v>
      </c>
      <c r="G17" s="24">
        <v>42116</v>
      </c>
      <c r="H17" s="16">
        <v>55.2</v>
      </c>
      <c r="I17" s="17">
        <v>1248</v>
      </c>
      <c r="J17" s="16" t="s">
        <v>4</v>
      </c>
      <c r="K17" s="14" t="s">
        <v>5</v>
      </c>
      <c r="L17" s="14">
        <v>5</v>
      </c>
      <c r="M17" s="18">
        <v>1580</v>
      </c>
      <c r="N17" s="19">
        <v>41734</v>
      </c>
      <c r="O17" s="18" t="s">
        <v>73</v>
      </c>
      <c r="P17" s="20">
        <f>0.95*30127</f>
        <v>28620.649999999998</v>
      </c>
      <c r="Q17" s="21">
        <v>43942</v>
      </c>
      <c r="R17" s="22" t="s">
        <v>37</v>
      </c>
      <c r="S17" s="13"/>
      <c r="T17" s="13"/>
    </row>
    <row r="18" spans="1:20" s="12" customFormat="1" ht="12" customHeight="1">
      <c r="A18" s="1">
        <v>16</v>
      </c>
      <c r="B18" s="2" t="s">
        <v>0</v>
      </c>
      <c r="C18" s="2" t="s">
        <v>1</v>
      </c>
      <c r="D18" s="2" t="s">
        <v>2</v>
      </c>
      <c r="E18" s="3" t="s">
        <v>38</v>
      </c>
      <c r="F18" s="4">
        <v>2015</v>
      </c>
      <c r="G18" s="5" t="s">
        <v>34</v>
      </c>
      <c r="H18" s="5">
        <v>55.2</v>
      </c>
      <c r="I18" s="6">
        <v>1248</v>
      </c>
      <c r="J18" s="4" t="s">
        <v>4</v>
      </c>
      <c r="K18" s="2" t="s">
        <v>5</v>
      </c>
      <c r="L18" s="2">
        <v>5</v>
      </c>
      <c r="M18" s="7">
        <v>1580</v>
      </c>
      <c r="N18" s="23">
        <v>40653</v>
      </c>
      <c r="O18" s="7" t="s">
        <v>73</v>
      </c>
      <c r="P18" s="9">
        <f>0.95*30007</f>
        <v>28506.649999999998</v>
      </c>
      <c r="Q18" s="10">
        <v>43932</v>
      </c>
      <c r="R18" s="11" t="s">
        <v>39</v>
      </c>
      <c r="S18" s="13"/>
      <c r="T18" s="13"/>
    </row>
    <row r="19" spans="1:20" s="12" customFormat="1" ht="12" customHeight="1">
      <c r="A19" s="1">
        <v>17</v>
      </c>
      <c r="B19" s="14" t="s">
        <v>0</v>
      </c>
      <c r="C19" s="14" t="s">
        <v>1</v>
      </c>
      <c r="D19" s="14" t="s">
        <v>2</v>
      </c>
      <c r="E19" s="15" t="s">
        <v>40</v>
      </c>
      <c r="F19" s="16">
        <v>2015</v>
      </c>
      <c r="G19" s="16" t="s">
        <v>34</v>
      </c>
      <c r="H19" s="16">
        <v>55.2</v>
      </c>
      <c r="I19" s="17">
        <v>1248</v>
      </c>
      <c r="J19" s="16" t="s">
        <v>4</v>
      </c>
      <c r="K19" s="14" t="s">
        <v>5</v>
      </c>
      <c r="L19" s="14">
        <v>5</v>
      </c>
      <c r="M19" s="18">
        <v>1580</v>
      </c>
      <c r="N19" s="19">
        <v>42525</v>
      </c>
      <c r="O19" s="18" t="s">
        <v>73</v>
      </c>
      <c r="P19" s="20">
        <f>0.95*29717</f>
        <v>28231.149999999998</v>
      </c>
      <c r="Q19" s="21">
        <v>43942</v>
      </c>
      <c r="R19" s="22" t="s">
        <v>41</v>
      </c>
      <c r="S19" s="13"/>
      <c r="T19" s="13"/>
    </row>
    <row r="20" spans="1:20" s="12" customFormat="1" ht="12" customHeight="1">
      <c r="A20" s="1">
        <v>18</v>
      </c>
      <c r="B20" s="2" t="s">
        <v>0</v>
      </c>
      <c r="C20" s="2" t="s">
        <v>1</v>
      </c>
      <c r="D20" s="2" t="s">
        <v>2</v>
      </c>
      <c r="E20" s="25" t="s">
        <v>42</v>
      </c>
      <c r="F20" s="4">
        <v>2015</v>
      </c>
      <c r="G20" s="5" t="s">
        <v>34</v>
      </c>
      <c r="H20" s="5">
        <v>55.2</v>
      </c>
      <c r="I20" s="6">
        <v>1248</v>
      </c>
      <c r="J20" s="4" t="s">
        <v>4</v>
      </c>
      <c r="K20" s="2" t="s">
        <v>5</v>
      </c>
      <c r="L20" s="2">
        <v>5</v>
      </c>
      <c r="M20" s="7">
        <v>1580</v>
      </c>
      <c r="N20" s="23">
        <v>39274</v>
      </c>
      <c r="O20" s="7" t="s">
        <v>73</v>
      </c>
      <c r="P20" s="9">
        <f>0.95*29867</f>
        <v>28373.649999999998</v>
      </c>
      <c r="Q20" s="10">
        <v>43942</v>
      </c>
      <c r="R20" s="11" t="s">
        <v>43</v>
      </c>
      <c r="S20" s="13"/>
      <c r="T20" s="13"/>
    </row>
    <row r="21" spans="1:20" s="12" customFormat="1" ht="12" customHeight="1">
      <c r="A21" s="1">
        <v>19</v>
      </c>
      <c r="B21" s="14" t="s">
        <v>0</v>
      </c>
      <c r="C21" s="14" t="s">
        <v>1</v>
      </c>
      <c r="D21" s="14" t="s">
        <v>2</v>
      </c>
      <c r="E21" s="15" t="s">
        <v>44</v>
      </c>
      <c r="F21" s="16">
        <v>2015</v>
      </c>
      <c r="G21" s="16" t="s">
        <v>34</v>
      </c>
      <c r="H21" s="16">
        <v>55.2</v>
      </c>
      <c r="I21" s="17">
        <v>1248</v>
      </c>
      <c r="J21" s="16" t="s">
        <v>4</v>
      </c>
      <c r="K21" s="14" t="s">
        <v>5</v>
      </c>
      <c r="L21" s="14">
        <v>5</v>
      </c>
      <c r="M21" s="18">
        <v>1580</v>
      </c>
      <c r="N21" s="19">
        <v>42132</v>
      </c>
      <c r="O21" s="18" t="s">
        <v>73</v>
      </c>
      <c r="P21" s="20">
        <f>0.95*29687</f>
        <v>28202.649999999998</v>
      </c>
      <c r="Q21" s="21">
        <v>43942</v>
      </c>
      <c r="R21" s="22" t="s">
        <v>45</v>
      </c>
      <c r="S21" s="13"/>
      <c r="T21" s="13"/>
    </row>
    <row r="22" spans="1:20" s="12" customFormat="1" ht="12" customHeight="1">
      <c r="A22" s="1">
        <v>20</v>
      </c>
      <c r="B22" s="2" t="s">
        <v>0</v>
      </c>
      <c r="C22" s="2" t="s">
        <v>1</v>
      </c>
      <c r="D22" s="2" t="s">
        <v>2</v>
      </c>
      <c r="E22" s="25" t="s">
        <v>46</v>
      </c>
      <c r="F22" s="4">
        <v>2015</v>
      </c>
      <c r="G22" s="5" t="s">
        <v>34</v>
      </c>
      <c r="H22" s="5">
        <v>55.2</v>
      </c>
      <c r="I22" s="6">
        <v>1248</v>
      </c>
      <c r="J22" s="4" t="s">
        <v>4</v>
      </c>
      <c r="K22" s="2" t="s">
        <v>5</v>
      </c>
      <c r="L22" s="2">
        <v>5</v>
      </c>
      <c r="M22" s="7">
        <v>1580</v>
      </c>
      <c r="N22" s="23">
        <v>41190</v>
      </c>
      <c r="O22" s="7" t="s">
        <v>73</v>
      </c>
      <c r="P22" s="9">
        <f>0.95*29737</f>
        <v>28250.149999999998</v>
      </c>
      <c r="Q22" s="10">
        <v>43942</v>
      </c>
      <c r="R22" s="11" t="s">
        <v>47</v>
      </c>
      <c r="S22" s="13"/>
      <c r="T22" s="13"/>
    </row>
    <row r="23" spans="1:20" s="12" customFormat="1" ht="12" customHeight="1">
      <c r="A23" s="1">
        <v>21</v>
      </c>
      <c r="B23" s="14" t="s">
        <v>0</v>
      </c>
      <c r="C23" s="14" t="s">
        <v>1</v>
      </c>
      <c r="D23" s="14" t="s">
        <v>2</v>
      </c>
      <c r="E23" s="15" t="s">
        <v>48</v>
      </c>
      <c r="F23" s="16">
        <v>2015</v>
      </c>
      <c r="G23" s="16" t="s">
        <v>34</v>
      </c>
      <c r="H23" s="16">
        <v>55.2</v>
      </c>
      <c r="I23" s="17">
        <v>1248</v>
      </c>
      <c r="J23" s="16" t="s">
        <v>4</v>
      </c>
      <c r="K23" s="14" t="s">
        <v>5</v>
      </c>
      <c r="L23" s="14">
        <v>5</v>
      </c>
      <c r="M23" s="18">
        <v>1580</v>
      </c>
      <c r="N23" s="19">
        <v>42934</v>
      </c>
      <c r="O23" s="18" t="s">
        <v>73</v>
      </c>
      <c r="P23" s="20">
        <f>0.95*29717</f>
        <v>28231.149999999998</v>
      </c>
      <c r="Q23" s="21">
        <v>43942</v>
      </c>
      <c r="R23" s="22" t="s">
        <v>49</v>
      </c>
      <c r="S23" s="13"/>
      <c r="T23" s="13"/>
    </row>
    <row r="24" spans="1:20" s="12" customFormat="1" ht="12" customHeight="1">
      <c r="A24" s="1">
        <v>22</v>
      </c>
      <c r="B24" s="2" t="s">
        <v>0</v>
      </c>
      <c r="C24" s="2" t="s">
        <v>1</v>
      </c>
      <c r="D24" s="2" t="s">
        <v>2</v>
      </c>
      <c r="E24" s="25" t="s">
        <v>50</v>
      </c>
      <c r="F24" s="4">
        <v>2015</v>
      </c>
      <c r="G24" s="5" t="s">
        <v>34</v>
      </c>
      <c r="H24" s="5">
        <v>55.2</v>
      </c>
      <c r="I24" s="6">
        <v>1248</v>
      </c>
      <c r="J24" s="4" t="s">
        <v>4</v>
      </c>
      <c r="K24" s="2" t="s">
        <v>5</v>
      </c>
      <c r="L24" s="2">
        <v>5</v>
      </c>
      <c r="M24" s="7">
        <v>1580</v>
      </c>
      <c r="N24" s="23">
        <v>39404</v>
      </c>
      <c r="O24" s="7" t="s">
        <v>73</v>
      </c>
      <c r="P24" s="9">
        <f>0.95*29877</f>
        <v>28383.149999999998</v>
      </c>
      <c r="Q24" s="10">
        <v>43942</v>
      </c>
      <c r="R24" s="11" t="s">
        <v>51</v>
      </c>
      <c r="S24" s="13"/>
      <c r="T24" s="13"/>
    </row>
    <row r="25" spans="1:20" s="12" customFormat="1" ht="12" customHeight="1">
      <c r="A25" s="1">
        <v>23</v>
      </c>
      <c r="B25" s="14" t="s">
        <v>0</v>
      </c>
      <c r="C25" s="14" t="s">
        <v>1</v>
      </c>
      <c r="D25" s="14" t="s">
        <v>2</v>
      </c>
      <c r="E25" s="15" t="s">
        <v>52</v>
      </c>
      <c r="F25" s="16">
        <v>2015</v>
      </c>
      <c r="G25" s="16" t="s">
        <v>34</v>
      </c>
      <c r="H25" s="16">
        <v>55.2</v>
      </c>
      <c r="I25" s="17">
        <v>1248</v>
      </c>
      <c r="J25" s="16" t="s">
        <v>4</v>
      </c>
      <c r="K25" s="14" t="s">
        <v>5</v>
      </c>
      <c r="L25" s="14">
        <v>5</v>
      </c>
      <c r="M25" s="18">
        <v>1580</v>
      </c>
      <c r="N25" s="19">
        <v>41461</v>
      </c>
      <c r="O25" s="18" t="s">
        <v>73</v>
      </c>
      <c r="P25" s="20">
        <f>0.95*29937</f>
        <v>28440.149999999998</v>
      </c>
      <c r="Q25" s="21">
        <v>43942</v>
      </c>
      <c r="R25" s="22" t="s">
        <v>53</v>
      </c>
      <c r="S25" s="13"/>
      <c r="T25" s="13"/>
    </row>
    <row r="26" spans="1:20" s="12" customFormat="1" ht="12" customHeight="1">
      <c r="A26" s="1">
        <v>24</v>
      </c>
      <c r="B26" s="2" t="s">
        <v>0</v>
      </c>
      <c r="C26" s="2" t="s">
        <v>1</v>
      </c>
      <c r="D26" s="2" t="s">
        <v>2</v>
      </c>
      <c r="E26" s="25" t="s">
        <v>54</v>
      </c>
      <c r="F26" s="4">
        <v>2015</v>
      </c>
      <c r="G26" s="5" t="s">
        <v>34</v>
      </c>
      <c r="H26" s="5">
        <v>55.2</v>
      </c>
      <c r="I26" s="6">
        <v>1248</v>
      </c>
      <c r="J26" s="4" t="s">
        <v>4</v>
      </c>
      <c r="K26" s="2" t="s">
        <v>5</v>
      </c>
      <c r="L26" s="2">
        <v>5</v>
      </c>
      <c r="M26" s="7">
        <v>1580</v>
      </c>
      <c r="N26" s="23">
        <v>41324</v>
      </c>
      <c r="O26" s="7" t="s">
        <v>73</v>
      </c>
      <c r="P26" s="9">
        <f>0.95*30595</f>
        <v>29065.25</v>
      </c>
      <c r="Q26" s="10">
        <v>43942</v>
      </c>
      <c r="R26" s="11" t="s">
        <v>55</v>
      </c>
      <c r="S26" s="13"/>
      <c r="T26" s="13"/>
    </row>
  </sheetData>
  <mergeCells count="1">
    <mergeCell ref="A1:R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BMajewska</dc:creator>
  <cp:lastModifiedBy>BMajewska</cp:lastModifiedBy>
  <cp:lastPrinted>2020-02-17T09:39:15Z</cp:lastPrinted>
  <dcterms:created xsi:type="dcterms:W3CDTF">2020-02-05T13:00:54Z</dcterms:created>
  <dcterms:modified xsi:type="dcterms:W3CDTF">2020-02-17T09:39:21Z</dcterms:modified>
</cp:coreProperties>
</file>